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05" windowWidth="19965" windowHeight="8310"/>
  </bookViews>
  <sheets>
    <sheet name="АПП подуш. 2020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2020'!$4:$5</definedName>
    <definedName name="новый" localSheetId="0">'[2]1D_Gorin'!#REF!</definedName>
    <definedName name="новый">'[2]1D_Gorin'!#REF!</definedName>
    <definedName name="_xlnm.Print_Area" localSheetId="0">'АПП подуш. 2020'!$A$1:$N$53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M52" i="1" l="1"/>
  <c r="K52" i="1"/>
  <c r="I52" i="1"/>
  <c r="G52" i="1"/>
  <c r="N51" i="1"/>
  <c r="L51" i="1"/>
  <c r="J51" i="1"/>
  <c r="H51" i="1"/>
  <c r="F51" i="1" s="1"/>
  <c r="E51" i="1"/>
  <c r="N50" i="1"/>
  <c r="L50" i="1"/>
  <c r="J50" i="1"/>
  <c r="F50" i="1" s="1"/>
  <c r="H50" i="1"/>
  <c r="E50" i="1"/>
  <c r="N49" i="1"/>
  <c r="L49" i="1"/>
  <c r="J49" i="1"/>
  <c r="H49" i="1"/>
  <c r="F49" i="1" s="1"/>
  <c r="E49" i="1"/>
  <c r="N48" i="1"/>
  <c r="L48" i="1"/>
  <c r="J48" i="1"/>
  <c r="F48" i="1" s="1"/>
  <c r="H48" i="1"/>
  <c r="E48" i="1"/>
  <c r="N47" i="1"/>
  <c r="L47" i="1"/>
  <c r="J47" i="1"/>
  <c r="H47" i="1"/>
  <c r="F47" i="1" s="1"/>
  <c r="E47" i="1"/>
  <c r="N46" i="1"/>
  <c r="L46" i="1"/>
  <c r="J46" i="1"/>
  <c r="F46" i="1" s="1"/>
  <c r="H46" i="1"/>
  <c r="E46" i="1"/>
  <c r="N45" i="1"/>
  <c r="L45" i="1"/>
  <c r="J45" i="1"/>
  <c r="H45" i="1"/>
  <c r="F45" i="1" s="1"/>
  <c r="E45" i="1"/>
  <c r="N44" i="1"/>
  <c r="L44" i="1"/>
  <c r="J44" i="1"/>
  <c r="F44" i="1" s="1"/>
  <c r="H44" i="1"/>
  <c r="E44" i="1"/>
  <c r="N43" i="1"/>
  <c r="L43" i="1"/>
  <c r="J43" i="1"/>
  <c r="H43" i="1"/>
  <c r="F43" i="1" s="1"/>
  <c r="E43" i="1"/>
  <c r="N42" i="1"/>
  <c r="L42" i="1"/>
  <c r="J42" i="1"/>
  <c r="F42" i="1" s="1"/>
  <c r="H42" i="1"/>
  <c r="E42" i="1"/>
  <c r="N41" i="1"/>
  <c r="L41" i="1"/>
  <c r="J41" i="1"/>
  <c r="H41" i="1"/>
  <c r="F41" i="1" s="1"/>
  <c r="E41" i="1"/>
  <c r="N40" i="1"/>
  <c r="L40" i="1"/>
  <c r="J40" i="1"/>
  <c r="F40" i="1" s="1"/>
  <c r="H40" i="1"/>
  <c r="E40" i="1"/>
  <c r="N39" i="1"/>
  <c r="L39" i="1"/>
  <c r="J39" i="1"/>
  <c r="H39" i="1"/>
  <c r="F39" i="1" s="1"/>
  <c r="E39" i="1"/>
  <c r="N38" i="1"/>
  <c r="L38" i="1"/>
  <c r="J38" i="1"/>
  <c r="F38" i="1" s="1"/>
  <c r="H38" i="1"/>
  <c r="E38" i="1"/>
  <c r="N37" i="1"/>
  <c r="L37" i="1"/>
  <c r="J37" i="1"/>
  <c r="H37" i="1"/>
  <c r="F37" i="1" s="1"/>
  <c r="E37" i="1"/>
  <c r="N36" i="1"/>
  <c r="L36" i="1"/>
  <c r="J36" i="1"/>
  <c r="F36" i="1" s="1"/>
  <c r="H36" i="1"/>
  <c r="E36" i="1"/>
  <c r="N35" i="1"/>
  <c r="L35" i="1"/>
  <c r="J35" i="1"/>
  <c r="H35" i="1"/>
  <c r="F35" i="1" s="1"/>
  <c r="E35" i="1"/>
  <c r="N34" i="1"/>
  <c r="L34" i="1"/>
  <c r="J34" i="1"/>
  <c r="F34" i="1" s="1"/>
  <c r="H34" i="1"/>
  <c r="E34" i="1"/>
  <c r="N33" i="1"/>
  <c r="L33" i="1"/>
  <c r="J33" i="1"/>
  <c r="H33" i="1"/>
  <c r="F33" i="1" s="1"/>
  <c r="E33" i="1"/>
  <c r="N32" i="1"/>
  <c r="L32" i="1"/>
  <c r="J32" i="1"/>
  <c r="F32" i="1" s="1"/>
  <c r="H32" i="1"/>
  <c r="E32" i="1"/>
  <c r="N31" i="1"/>
  <c r="L31" i="1"/>
  <c r="J31" i="1"/>
  <c r="H31" i="1"/>
  <c r="F31" i="1" s="1"/>
  <c r="E31" i="1"/>
  <c r="N30" i="1"/>
  <c r="L30" i="1"/>
  <c r="J30" i="1"/>
  <c r="F30" i="1" s="1"/>
  <c r="H30" i="1"/>
  <c r="E30" i="1"/>
  <c r="N29" i="1"/>
  <c r="L29" i="1"/>
  <c r="J29" i="1"/>
  <c r="H29" i="1"/>
  <c r="F29" i="1" s="1"/>
  <c r="E29" i="1"/>
  <c r="N28" i="1"/>
  <c r="L28" i="1"/>
  <c r="J28" i="1"/>
  <c r="F28" i="1" s="1"/>
  <c r="H28" i="1"/>
  <c r="E28" i="1"/>
  <c r="N27" i="1"/>
  <c r="L27" i="1"/>
  <c r="J27" i="1"/>
  <c r="H27" i="1"/>
  <c r="F27" i="1" s="1"/>
  <c r="E27" i="1"/>
  <c r="N26" i="1"/>
  <c r="L26" i="1"/>
  <c r="J26" i="1"/>
  <c r="F26" i="1" s="1"/>
  <c r="H26" i="1"/>
  <c r="E26" i="1"/>
  <c r="N25" i="1"/>
  <c r="L25" i="1"/>
  <c r="J25" i="1"/>
  <c r="H25" i="1"/>
  <c r="F25" i="1" s="1"/>
  <c r="E25" i="1"/>
  <c r="N24" i="1"/>
  <c r="L24" i="1"/>
  <c r="J24" i="1"/>
  <c r="H24" i="1"/>
  <c r="F24" i="1" s="1"/>
  <c r="E24" i="1"/>
  <c r="N23" i="1"/>
  <c r="L23" i="1"/>
  <c r="J23" i="1"/>
  <c r="H23" i="1"/>
  <c r="F23" i="1" s="1"/>
  <c r="E23" i="1"/>
  <c r="N22" i="1"/>
  <c r="L22" i="1"/>
  <c r="J22" i="1"/>
  <c r="H22" i="1"/>
  <c r="F22" i="1" s="1"/>
  <c r="E22" i="1"/>
  <c r="N21" i="1"/>
  <c r="L21" i="1"/>
  <c r="J21" i="1"/>
  <c r="H21" i="1"/>
  <c r="F21" i="1" s="1"/>
  <c r="E21" i="1"/>
  <c r="N20" i="1"/>
  <c r="L20" i="1"/>
  <c r="J20" i="1"/>
  <c r="H20" i="1"/>
  <c r="F20" i="1" s="1"/>
  <c r="E20" i="1"/>
  <c r="N19" i="1"/>
  <c r="L19" i="1"/>
  <c r="J19" i="1"/>
  <c r="H19" i="1"/>
  <c r="F19" i="1" s="1"/>
  <c r="E19" i="1"/>
  <c r="N18" i="1"/>
  <c r="L18" i="1"/>
  <c r="J18" i="1"/>
  <c r="H18" i="1"/>
  <c r="F18" i="1" s="1"/>
  <c r="E18" i="1"/>
  <c r="N17" i="1"/>
  <c r="L17" i="1"/>
  <c r="J17" i="1"/>
  <c r="H17" i="1"/>
  <c r="F17" i="1" s="1"/>
  <c r="E17" i="1"/>
  <c r="N16" i="1"/>
  <c r="L16" i="1"/>
  <c r="J16" i="1"/>
  <c r="H16" i="1"/>
  <c r="F16" i="1" s="1"/>
  <c r="E16" i="1"/>
  <c r="N15" i="1"/>
  <c r="L15" i="1"/>
  <c r="J15" i="1"/>
  <c r="H15" i="1"/>
  <c r="F15" i="1" s="1"/>
  <c r="E15" i="1"/>
  <c r="N14" i="1"/>
  <c r="L14" i="1"/>
  <c r="J14" i="1"/>
  <c r="H14" i="1"/>
  <c r="F14" i="1" s="1"/>
  <c r="E14" i="1"/>
  <c r="N13" i="1"/>
  <c r="L13" i="1"/>
  <c r="J13" i="1"/>
  <c r="H13" i="1"/>
  <c r="F13" i="1" s="1"/>
  <c r="E13" i="1"/>
  <c r="N12" i="1"/>
  <c r="L12" i="1"/>
  <c r="J12" i="1"/>
  <c r="H12" i="1"/>
  <c r="F12" i="1" s="1"/>
  <c r="E12" i="1"/>
  <c r="N11" i="1"/>
  <c r="L11" i="1"/>
  <c r="J11" i="1"/>
  <c r="H11" i="1"/>
  <c r="F11" i="1"/>
  <c r="E11" i="1"/>
  <c r="N10" i="1"/>
  <c r="L10" i="1"/>
  <c r="J10" i="1"/>
  <c r="H10" i="1"/>
  <c r="F10" i="1" s="1"/>
  <c r="E10" i="1"/>
  <c r="N9" i="1"/>
  <c r="F9" i="1" s="1"/>
  <c r="L9" i="1"/>
  <c r="J9" i="1"/>
  <c r="H9" i="1"/>
  <c r="E9" i="1"/>
  <c r="N8" i="1"/>
  <c r="L8" i="1"/>
  <c r="J8" i="1"/>
  <c r="H8" i="1"/>
  <c r="F8" i="1" s="1"/>
  <c r="E8" i="1"/>
  <c r="N7" i="1"/>
  <c r="N52" i="1" s="1"/>
  <c r="L7" i="1"/>
  <c r="L52" i="1" s="1"/>
  <c r="J7" i="1"/>
  <c r="J52" i="1" s="1"/>
  <c r="H7" i="1"/>
  <c r="H52" i="1" s="1"/>
  <c r="E7" i="1"/>
  <c r="E52" i="1" s="1"/>
  <c r="F7" i="1" l="1"/>
  <c r="F52" i="1" s="1"/>
</calcChain>
</file>

<file path=xl/sharedStrings.xml><?xml version="1.0" encoding="utf-8"?>
<sst xmlns="http://schemas.openxmlformats.org/spreadsheetml/2006/main" count="68" uniqueCount="61">
  <si>
    <t xml:space="preserve">Распределение объемов финансового обеспечения  по подушевому нормативу амбулаторно-поликлинической  между страховыми медицинскими организациями и медицинскими организациями на 2020 год                            
  (в расчете на месяц) </t>
  </si>
  <si>
    <t>№
 п.п.</t>
  </si>
  <si>
    <t>Код МО</t>
  </si>
  <si>
    <t>Наименование МО</t>
  </si>
  <si>
    <t>Дифференцированный подушевой норматив  (руб./год)</t>
  </si>
  <si>
    <t>ВСЕГО, в том числе:</t>
  </si>
  <si>
    <t>Хабаровский филиал 
АО "СК "СОГАЗ-МЕД"</t>
  </si>
  <si>
    <t>ЗАО "СК 
"Спасские ворота - М"</t>
  </si>
  <si>
    <t>Хабаровский филиал
 ООО ВТБ МС</t>
  </si>
  <si>
    <t>Численность застрахованных на 01.01.2020
(чел.)</t>
  </si>
  <si>
    <t>Расчетный объем финансирования АПП
(руб.)</t>
  </si>
  <si>
    <t>ЧУЗ "Клиническая больница "РЖД-Медицина" города Хабаровск"</t>
  </si>
  <si>
    <t>ЧУЗ "Клиническая больница "РЖД-Медицина" города Комсомольск-на -Амуре</t>
  </si>
  <si>
    <t>КГБУЗ "Городская клиническая больница №10"</t>
  </si>
  <si>
    <t>КГБУЗ "Городская больница №7"</t>
  </si>
  <si>
    <t>КГБУЗ "Городская больница №2"</t>
  </si>
  <si>
    <t>КГБУЗ "Детская городская больница"</t>
  </si>
  <si>
    <t>КГБУЗ "РБ Советско-Гаванского района"</t>
  </si>
  <si>
    <t>КГБУЗ "Вяземская РБ"</t>
  </si>
  <si>
    <t>КГБУЗ "Комсомольская межрайонная больница"</t>
  </si>
  <si>
    <t>КГБУЗ "Ванинская ЦРБ"</t>
  </si>
  <si>
    <t>КГБУЗ "ЦРБ Николаевского района"</t>
  </si>
  <si>
    <t>КГБУЗ "Хабаровская районная больница"МЗХК</t>
  </si>
  <si>
    <t>КГБУЗ "Князе-Волконская районная больница" МЗХК</t>
  </si>
  <si>
    <t>ФКУЗ "МСЧ МВД РФ по Хабаровскому краю"</t>
  </si>
  <si>
    <t>КГБУЗ "Клинико-диагностический центр"</t>
  </si>
  <si>
    <t>ГБОУ ВПО "ДВГМУ" МЗиСР РФ</t>
  </si>
  <si>
    <t>Хабаровская поликлиника ФГБУЗ "ДВОМЦ ФМБА"</t>
  </si>
  <si>
    <t>ФГБУЗ "МСЧ №99 ФМБА РФ"</t>
  </si>
  <si>
    <t>КГБУЗ "Детская городская клиническая поликлиника №3"</t>
  </si>
  <si>
    <t>КГБУЗ "Городская поликлиника №5"</t>
  </si>
  <si>
    <t>Ванинская больница ФГУ "ДВОМЦ ФМБА"</t>
  </si>
  <si>
    <t>КГБУЗ "Городская больница №3"</t>
  </si>
  <si>
    <t>КГБУЗ "Детская городская поликлиника №17"</t>
  </si>
  <si>
    <t>МБУЗ "Детская городская клиническая больница №9"</t>
  </si>
  <si>
    <t>КГБУЗ "Городская больница №4"</t>
  </si>
  <si>
    <t>КГБУЗ "Городская поликлиника №16"</t>
  </si>
  <si>
    <t>КГБУЗ "Детская городская поликлиника №24"</t>
  </si>
  <si>
    <t>КГБУЗ "Городская клиническая поликлиника №3"</t>
  </si>
  <si>
    <t>КГБУЗ "ЦРБ Верхнебуреинского района"</t>
  </si>
  <si>
    <t>КГБУЗ "Бикинская ЦРБ"</t>
  </si>
  <si>
    <t>КГБУЗ "Амурская ЦРБ"</t>
  </si>
  <si>
    <t>КГБУЗ "Детская городская поликлиника №1"</t>
  </si>
  <si>
    <t>КГБУЗ "Городская поликлиника №11"</t>
  </si>
  <si>
    <t>КГБУЗ "Городская поликлиника №9"</t>
  </si>
  <si>
    <t>КГБУЗ "Городская поликлиника №15"</t>
  </si>
  <si>
    <t>КГБУЗ "Городская поликлиника №8"</t>
  </si>
  <si>
    <t>КГБУЗ "Городская поликлиника №7"</t>
  </si>
  <si>
    <t>КГБУЗ "Детская городская клиническая больница им. В.М. Истомина"</t>
  </si>
  <si>
    <t>КГБУЗ " Районная больница района имени Лазо"</t>
  </si>
  <si>
    <t xml:space="preserve">КГБУЗ "Солнечная районная больница" </t>
  </si>
  <si>
    <t>КГБУЗ "Троицкая ЦРБ"</t>
  </si>
  <si>
    <t xml:space="preserve">КГБУЗ "Ульчская районная больница " </t>
  </si>
  <si>
    <t>КГБУЗ "Аяно-Майская ЦРБ"</t>
  </si>
  <si>
    <t>КГБУЗ "Охотская ЦРБ"</t>
  </si>
  <si>
    <t>КГБУЗ "ЦРБ Тугуро-Чумиканского района"</t>
  </si>
  <si>
    <t>ИТОГО Хабаровский край</t>
  </si>
  <si>
    <t>Приложение № 7                                              
к Решению Комиссии по разработке ТП ОМС 
от 31.12.2019 № 12</t>
  </si>
  <si>
    <t>ХКФОМС*</t>
  </si>
  <si>
    <t xml:space="preserve">* На основании ч.17 ст.38 Федерального Закона от 29.11.2010 №326-ФЗ в связи с прекращением с 01.01.2020 действия Договора о финансовом обеспечении ОМС с филиалом ООО "Капитал МС " в Хабаровском крае. </t>
  </si>
  <si>
    <t>Численность застрахованных в филиале ООО "Капитал МС" в Хабаровском крае на 01.01.2020
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</si>
</sst>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164" fontId="10" fillId="0" borderId="0" applyFont="0" applyFill="0" applyBorder="0" applyAlignment="0" applyProtection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5" fillId="0" borderId="0"/>
    <xf numFmtId="0" fontId="5" fillId="0" borderId="0"/>
    <xf numFmtId="0" fontId="14" fillId="0" borderId="0"/>
    <xf numFmtId="0" fontId="15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9" fontId="12" fillId="0" borderId="0" quotePrefix="1" applyFont="0" applyFill="0" applyBorder="0" applyAlignment="0">
      <protection locked="0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2" applyFont="1" applyFill="1" applyBorder="1" applyAlignment="1">
      <alignment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Fill="1" applyBorder="1" applyAlignment="1">
      <alignment wrapText="1"/>
    </xf>
    <xf numFmtId="0" fontId="3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wrapText="1"/>
    </xf>
    <xf numFmtId="0" fontId="8" fillId="2" borderId="6" xfId="2" applyFont="1" applyFill="1" applyBorder="1" applyAlignment="1">
      <alignment horizontal="center" wrapText="1"/>
    </xf>
    <xf numFmtId="0" fontId="8" fillId="2" borderId="1" xfId="2" applyFont="1" applyFill="1" applyBorder="1" applyAlignment="1">
      <alignment wrapText="1"/>
    </xf>
    <xf numFmtId="164" fontId="3" fillId="0" borderId="6" xfId="4" applyNumberFormat="1" applyFont="1" applyFill="1" applyBorder="1" applyAlignment="1">
      <alignment wrapText="1"/>
    </xf>
    <xf numFmtId="165" fontId="3" fillId="0" borderId="6" xfId="5" applyNumberFormat="1" applyFont="1" applyFill="1" applyBorder="1" applyAlignment="1">
      <alignment wrapText="1"/>
    </xf>
    <xf numFmtId="164" fontId="3" fillId="0" borderId="6" xfId="3" applyNumberFormat="1" applyFont="1" applyFill="1" applyBorder="1" applyAlignment="1">
      <alignment wrapText="1"/>
    </xf>
    <xf numFmtId="165" fontId="3" fillId="0" borderId="6" xfId="5" applyNumberFormat="1" applyFont="1" applyFill="1" applyBorder="1" applyAlignment="1">
      <alignment horizontal="center" wrapText="1"/>
    </xf>
    <xf numFmtId="0" fontId="8" fillId="2" borderId="6" xfId="3" applyFont="1" applyFill="1" applyBorder="1" applyAlignment="1">
      <alignment wrapText="1"/>
    </xf>
    <xf numFmtId="165" fontId="3" fillId="0" borderId="1" xfId="5" applyNumberFormat="1" applyFont="1" applyFill="1" applyBorder="1" applyAlignment="1">
      <alignment wrapText="1"/>
    </xf>
    <xf numFmtId="165" fontId="3" fillId="0" borderId="1" xfId="5" applyNumberFormat="1" applyFont="1" applyFill="1" applyBorder="1" applyAlignment="1">
      <alignment horizontal="center" wrapText="1"/>
    </xf>
    <xf numFmtId="0" fontId="8" fillId="2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wrapText="1"/>
    </xf>
    <xf numFmtId="166" fontId="9" fillId="0" borderId="1" xfId="1" applyNumberFormat="1" applyFont="1" applyFill="1" applyBorder="1" applyAlignment="1">
      <alignment wrapText="1"/>
    </xf>
    <xf numFmtId="165" fontId="9" fillId="0" borderId="4" xfId="5" applyNumberFormat="1" applyFont="1" applyFill="1" applyBorder="1" applyAlignment="1">
      <alignment wrapText="1"/>
    </xf>
    <xf numFmtId="164" fontId="9" fillId="0" borderId="4" xfId="5" applyNumberFormat="1" applyFont="1" applyFill="1" applyBorder="1" applyAlignment="1">
      <alignment wrapText="1"/>
    </xf>
    <xf numFmtId="0" fontId="9" fillId="0" borderId="0" xfId="3" applyFont="1" applyFill="1" applyBorder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center" vertical="center" wrapText="1"/>
    </xf>
    <xf numFmtId="4" fontId="3" fillId="2" borderId="6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</cellXfs>
  <cellStyles count="75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2"/>
    <cellStyle name="Обычный 3 2" xfId="3"/>
    <cellStyle name="Обычный 3 2 2" xfId="13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Лена" xfId="31"/>
    <cellStyle name="Процентный 2" xfId="32"/>
    <cellStyle name="Процентный 3" xfId="33"/>
    <cellStyle name="Финансовый" xfId="1" builtinId="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4"/>
    <cellStyle name="Финансовый 3 2" xfId="5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N53"/>
  <sheetViews>
    <sheetView tabSelected="1" view="pageBreakPreview" zoomScale="70" zoomScaleNormal="100" zoomScaleSheetLayoutView="70" workbookViewId="0">
      <pane xSplit="3" ySplit="6" topLeftCell="F7" activePane="bottomRight" state="frozen"/>
      <selection activeCell="W9" sqref="W9"/>
      <selection pane="topRight" activeCell="W9" sqref="W9"/>
      <selection pane="bottomLeft" activeCell="W9" sqref="W9"/>
      <selection pane="bottomRight" activeCell="Y14" sqref="Y14"/>
    </sheetView>
  </sheetViews>
  <sheetFormatPr defaultColWidth="8.25" defaultRowHeight="18.75" x14ac:dyDescent="0.3"/>
  <cols>
    <col min="1" max="1" width="6.5" style="1" customWidth="1"/>
    <col min="2" max="2" width="14.5" style="1" customWidth="1"/>
    <col min="3" max="3" width="45.75" style="1" customWidth="1"/>
    <col min="4" max="4" width="19.875" style="1" customWidth="1"/>
    <col min="5" max="5" width="18.25" style="2" customWidth="1"/>
    <col min="6" max="6" width="20.75" style="3" customWidth="1"/>
    <col min="7" max="7" width="16.125" style="3" customWidth="1"/>
    <col min="8" max="8" width="22.625" style="3" customWidth="1"/>
    <col min="9" max="9" width="17.625" style="3" customWidth="1"/>
    <col min="10" max="10" width="18" style="3" customWidth="1"/>
    <col min="11" max="11" width="17.875" style="3" customWidth="1"/>
    <col min="12" max="12" width="19.25" style="3" customWidth="1"/>
    <col min="13" max="13" width="22" style="3" customWidth="1"/>
    <col min="14" max="14" width="24" style="3" customWidth="1"/>
    <col min="15" max="15" width="8.25" style="1" customWidth="1"/>
    <col min="16" max="16384" width="8.25" style="1"/>
  </cols>
  <sheetData>
    <row r="1" spans="1:14" ht="75.599999999999994" customHeight="1" x14ac:dyDescent="0.3">
      <c r="H1" s="26"/>
      <c r="I1" s="26"/>
      <c r="M1" s="26" t="s">
        <v>57</v>
      </c>
      <c r="N1" s="26"/>
    </row>
    <row r="2" spans="1:14" ht="75.599999999999994" customHeight="1" x14ac:dyDescent="0.3">
      <c r="C2" s="27" t="s">
        <v>0</v>
      </c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4" ht="30" customHeight="1" x14ac:dyDescent="0.3"/>
    <row r="4" spans="1:14" s="4" customFormat="1" ht="50.45" customHeight="1" x14ac:dyDescent="0.3">
      <c r="A4" s="30" t="s">
        <v>1</v>
      </c>
      <c r="B4" s="31" t="s">
        <v>2</v>
      </c>
      <c r="C4" s="30" t="s">
        <v>3</v>
      </c>
      <c r="D4" s="33" t="s">
        <v>4</v>
      </c>
      <c r="E4" s="35" t="s">
        <v>5</v>
      </c>
      <c r="F4" s="36"/>
      <c r="G4" s="28" t="s">
        <v>6</v>
      </c>
      <c r="H4" s="28"/>
      <c r="I4" s="28" t="s">
        <v>7</v>
      </c>
      <c r="J4" s="28"/>
      <c r="K4" s="37" t="s">
        <v>8</v>
      </c>
      <c r="L4" s="38"/>
      <c r="M4" s="35" t="s">
        <v>58</v>
      </c>
      <c r="N4" s="39"/>
    </row>
    <row r="5" spans="1:14" s="5" customFormat="1" ht="133.9" customHeight="1" x14ac:dyDescent="0.3">
      <c r="A5" s="30"/>
      <c r="B5" s="32"/>
      <c r="C5" s="30"/>
      <c r="D5" s="34"/>
      <c r="E5" s="25" t="s">
        <v>9</v>
      </c>
      <c r="F5" s="25" t="s">
        <v>10</v>
      </c>
      <c r="G5" s="25" t="s">
        <v>9</v>
      </c>
      <c r="H5" s="25" t="s">
        <v>10</v>
      </c>
      <c r="I5" s="25" t="s">
        <v>9</v>
      </c>
      <c r="J5" s="25" t="s">
        <v>10</v>
      </c>
      <c r="K5" s="25" t="s">
        <v>9</v>
      </c>
      <c r="L5" s="25" t="s">
        <v>10</v>
      </c>
      <c r="M5" s="25" t="s">
        <v>60</v>
      </c>
      <c r="N5" s="25" t="s">
        <v>10</v>
      </c>
    </row>
    <row r="6" spans="1:14" s="7" customFormat="1" ht="21" customHeight="1" x14ac:dyDescent="0.3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</row>
    <row r="7" spans="1:14" ht="42.6" customHeight="1" x14ac:dyDescent="0.3">
      <c r="A7" s="8">
        <v>1</v>
      </c>
      <c r="B7" s="9">
        <v>4346001</v>
      </c>
      <c r="C7" s="10" t="s">
        <v>11</v>
      </c>
      <c r="D7" s="11">
        <v>1107.1199999999999</v>
      </c>
      <c r="E7" s="12">
        <f t="shared" ref="E7:E51" si="0">G7+I7+K7+M7</f>
        <v>29821</v>
      </c>
      <c r="F7" s="13">
        <f t="shared" ref="F7:F51" si="1">H7+J7+L7+N7</f>
        <v>2751285.46</v>
      </c>
      <c r="G7" s="14">
        <v>18056</v>
      </c>
      <c r="H7" s="13">
        <f>ROUND(G7*$D7/12,2)</f>
        <v>1665846.56</v>
      </c>
      <c r="I7" s="12">
        <v>404</v>
      </c>
      <c r="J7" s="13">
        <f>ROUND(I7*$D7/12,2)</f>
        <v>37273.040000000001</v>
      </c>
      <c r="K7" s="14">
        <v>9203</v>
      </c>
      <c r="L7" s="13">
        <f>ROUND(K7*$D7/12,2)</f>
        <v>849068.78</v>
      </c>
      <c r="M7" s="12">
        <v>2158</v>
      </c>
      <c r="N7" s="13">
        <f>ROUND(M7*$D7/12,2)</f>
        <v>199097.08</v>
      </c>
    </row>
    <row r="8" spans="1:14" ht="54.6" customHeight="1" x14ac:dyDescent="0.3">
      <c r="A8" s="8">
        <v>2</v>
      </c>
      <c r="B8" s="9">
        <v>4346004</v>
      </c>
      <c r="C8" s="10" t="s">
        <v>12</v>
      </c>
      <c r="D8" s="11">
        <v>1291.81</v>
      </c>
      <c r="E8" s="12">
        <f t="shared" si="0"/>
        <v>21164</v>
      </c>
      <c r="F8" s="13">
        <f t="shared" si="1"/>
        <v>2278322.2399999998</v>
      </c>
      <c r="G8" s="14">
        <v>11672</v>
      </c>
      <c r="H8" s="13">
        <f t="shared" ref="H8:H51" si="2">ROUND(G8*$D8/12,2)</f>
        <v>1256500.53</v>
      </c>
      <c r="I8" s="12">
        <v>3</v>
      </c>
      <c r="J8" s="13">
        <f t="shared" ref="J8:J51" si="3">ROUND(I8*$D8/12,2)</f>
        <v>322.95</v>
      </c>
      <c r="K8" s="14">
        <v>9434</v>
      </c>
      <c r="L8" s="13">
        <f t="shared" ref="L8:L51" si="4">ROUND(K8*$D8/12,2)</f>
        <v>1015577.96</v>
      </c>
      <c r="M8" s="12">
        <v>55</v>
      </c>
      <c r="N8" s="13">
        <f t="shared" ref="N8:N51" si="5">ROUND(M8*$D8/12,2)</f>
        <v>5920.8</v>
      </c>
    </row>
    <row r="9" spans="1:14" ht="43.15" customHeight="1" x14ac:dyDescent="0.3">
      <c r="A9" s="8">
        <v>3</v>
      </c>
      <c r="B9" s="9">
        <v>2141010</v>
      </c>
      <c r="C9" s="10" t="s">
        <v>13</v>
      </c>
      <c r="D9" s="11">
        <v>1062.81</v>
      </c>
      <c r="E9" s="12">
        <f t="shared" si="0"/>
        <v>65314</v>
      </c>
      <c r="F9" s="13">
        <f t="shared" si="1"/>
        <v>5784697.7000000002</v>
      </c>
      <c r="G9" s="14">
        <v>45628</v>
      </c>
      <c r="H9" s="13">
        <f t="shared" si="2"/>
        <v>4041157.89</v>
      </c>
      <c r="I9" s="12">
        <v>966</v>
      </c>
      <c r="J9" s="13">
        <f t="shared" si="3"/>
        <v>85556.21</v>
      </c>
      <c r="K9" s="14">
        <v>12773</v>
      </c>
      <c r="L9" s="13">
        <f t="shared" si="4"/>
        <v>1131272.68</v>
      </c>
      <c r="M9" s="12">
        <v>5947</v>
      </c>
      <c r="N9" s="13">
        <f t="shared" si="5"/>
        <v>526710.92000000004</v>
      </c>
    </row>
    <row r="10" spans="1:14" ht="43.15" customHeight="1" x14ac:dyDescent="0.3">
      <c r="A10" s="8">
        <v>4</v>
      </c>
      <c r="B10" s="9">
        <v>3141007</v>
      </c>
      <c r="C10" s="10" t="s">
        <v>14</v>
      </c>
      <c r="D10" s="11">
        <v>1247.03</v>
      </c>
      <c r="E10" s="12">
        <f t="shared" si="0"/>
        <v>65042</v>
      </c>
      <c r="F10" s="13">
        <f t="shared" si="1"/>
        <v>6759110.4300000006</v>
      </c>
      <c r="G10" s="14">
        <v>31869</v>
      </c>
      <c r="H10" s="13">
        <f t="shared" si="2"/>
        <v>3311799.92</v>
      </c>
      <c r="I10" s="12">
        <v>22</v>
      </c>
      <c r="J10" s="13">
        <f t="shared" si="3"/>
        <v>2286.2199999999998</v>
      </c>
      <c r="K10" s="14">
        <v>32890</v>
      </c>
      <c r="L10" s="13">
        <f t="shared" si="4"/>
        <v>3417901.39</v>
      </c>
      <c r="M10" s="12">
        <v>261</v>
      </c>
      <c r="N10" s="13">
        <f t="shared" si="5"/>
        <v>27122.9</v>
      </c>
    </row>
    <row r="11" spans="1:14" ht="43.15" customHeight="1" x14ac:dyDescent="0.3">
      <c r="A11" s="8">
        <v>5</v>
      </c>
      <c r="B11" s="9">
        <v>3141002</v>
      </c>
      <c r="C11" s="10" t="s">
        <v>15</v>
      </c>
      <c r="D11" s="11">
        <v>1741.23</v>
      </c>
      <c r="E11" s="12">
        <f t="shared" si="0"/>
        <v>55745</v>
      </c>
      <c r="F11" s="13">
        <f t="shared" si="1"/>
        <v>8088738.8700000001</v>
      </c>
      <c r="G11" s="14">
        <v>37866</v>
      </c>
      <c r="H11" s="13">
        <f t="shared" si="2"/>
        <v>5494451.2699999996</v>
      </c>
      <c r="I11" s="12">
        <v>7</v>
      </c>
      <c r="J11" s="13">
        <f t="shared" si="3"/>
        <v>1015.72</v>
      </c>
      <c r="K11" s="14">
        <v>17753</v>
      </c>
      <c r="L11" s="13">
        <f t="shared" si="4"/>
        <v>2576004.6800000002</v>
      </c>
      <c r="M11" s="12">
        <v>119</v>
      </c>
      <c r="N11" s="13">
        <f t="shared" si="5"/>
        <v>17267.2</v>
      </c>
    </row>
    <row r="12" spans="1:14" ht="43.15" customHeight="1" x14ac:dyDescent="0.3">
      <c r="A12" s="8">
        <v>6</v>
      </c>
      <c r="B12" s="9">
        <v>3241001</v>
      </c>
      <c r="C12" s="10" t="s">
        <v>16</v>
      </c>
      <c r="D12" s="11">
        <v>4572.37</v>
      </c>
      <c r="E12" s="12">
        <f t="shared" si="0"/>
        <v>31687</v>
      </c>
      <c r="F12" s="13">
        <f t="shared" si="1"/>
        <v>12073724.010000002</v>
      </c>
      <c r="G12" s="14">
        <v>20405</v>
      </c>
      <c r="H12" s="13">
        <f t="shared" si="2"/>
        <v>7774934.1500000004</v>
      </c>
      <c r="I12" s="12">
        <v>5</v>
      </c>
      <c r="J12" s="13">
        <f t="shared" si="3"/>
        <v>1905.15</v>
      </c>
      <c r="K12" s="14">
        <v>11202</v>
      </c>
      <c r="L12" s="13">
        <f t="shared" si="4"/>
        <v>4268307.4000000004</v>
      </c>
      <c r="M12" s="12">
        <v>75</v>
      </c>
      <c r="N12" s="13">
        <f t="shared" si="5"/>
        <v>28577.31</v>
      </c>
    </row>
    <row r="13" spans="1:14" ht="43.15" customHeight="1" x14ac:dyDescent="0.3">
      <c r="A13" s="8">
        <v>7</v>
      </c>
      <c r="B13" s="9">
        <v>1340007</v>
      </c>
      <c r="C13" s="10" t="s">
        <v>17</v>
      </c>
      <c r="D13" s="11">
        <v>3918.46</v>
      </c>
      <c r="E13" s="12">
        <f t="shared" si="0"/>
        <v>35035</v>
      </c>
      <c r="F13" s="13">
        <f t="shared" si="1"/>
        <v>11440270.51</v>
      </c>
      <c r="G13" s="14">
        <v>17218</v>
      </c>
      <c r="H13" s="13">
        <f t="shared" si="2"/>
        <v>5622337.0199999996</v>
      </c>
      <c r="I13" s="12">
        <v>13</v>
      </c>
      <c r="J13" s="13">
        <f t="shared" si="3"/>
        <v>4245</v>
      </c>
      <c r="K13" s="14">
        <v>17691</v>
      </c>
      <c r="L13" s="13">
        <f t="shared" si="4"/>
        <v>5776789.6600000001</v>
      </c>
      <c r="M13" s="12">
        <v>113</v>
      </c>
      <c r="N13" s="13">
        <f t="shared" si="5"/>
        <v>36898.83</v>
      </c>
    </row>
    <row r="14" spans="1:14" ht="43.15" customHeight="1" x14ac:dyDescent="0.3">
      <c r="A14" s="8">
        <v>8</v>
      </c>
      <c r="B14" s="9">
        <v>1343002</v>
      </c>
      <c r="C14" s="10" t="s">
        <v>18</v>
      </c>
      <c r="D14" s="11">
        <v>3762.35</v>
      </c>
      <c r="E14" s="12">
        <f t="shared" si="0"/>
        <v>21497</v>
      </c>
      <c r="F14" s="13">
        <f t="shared" si="1"/>
        <v>6739936.5</v>
      </c>
      <c r="G14" s="14">
        <v>20189</v>
      </c>
      <c r="H14" s="13">
        <f t="shared" si="2"/>
        <v>6329840.3499999996</v>
      </c>
      <c r="I14" s="12">
        <v>33</v>
      </c>
      <c r="J14" s="13">
        <f t="shared" si="3"/>
        <v>10346.459999999999</v>
      </c>
      <c r="K14" s="14">
        <v>1035</v>
      </c>
      <c r="L14" s="13">
        <f t="shared" si="4"/>
        <v>324502.69</v>
      </c>
      <c r="M14" s="12">
        <v>240</v>
      </c>
      <c r="N14" s="13">
        <f t="shared" si="5"/>
        <v>75247</v>
      </c>
    </row>
    <row r="15" spans="1:14" ht="43.15" customHeight="1" x14ac:dyDescent="0.3">
      <c r="A15" s="8">
        <v>9</v>
      </c>
      <c r="B15" s="9">
        <v>1340013</v>
      </c>
      <c r="C15" s="10" t="s">
        <v>19</v>
      </c>
      <c r="D15" s="11">
        <v>4142.16</v>
      </c>
      <c r="E15" s="12">
        <f t="shared" si="0"/>
        <v>25395</v>
      </c>
      <c r="F15" s="13">
        <f t="shared" si="1"/>
        <v>8765846.1000000015</v>
      </c>
      <c r="G15" s="14">
        <v>17603</v>
      </c>
      <c r="H15" s="13">
        <f t="shared" si="2"/>
        <v>6076203.54</v>
      </c>
      <c r="I15" s="12">
        <v>8</v>
      </c>
      <c r="J15" s="13">
        <f t="shared" si="3"/>
        <v>2761.44</v>
      </c>
      <c r="K15" s="14">
        <v>7634</v>
      </c>
      <c r="L15" s="13">
        <f t="shared" si="4"/>
        <v>2635104.12</v>
      </c>
      <c r="M15" s="12">
        <v>150</v>
      </c>
      <c r="N15" s="13">
        <f t="shared" si="5"/>
        <v>51777</v>
      </c>
    </row>
    <row r="16" spans="1:14" ht="43.15" customHeight="1" x14ac:dyDescent="0.3">
      <c r="A16" s="8">
        <v>10</v>
      </c>
      <c r="B16" s="9">
        <v>1340006</v>
      </c>
      <c r="C16" s="10" t="s">
        <v>20</v>
      </c>
      <c r="D16" s="11">
        <v>5152.3900000000003</v>
      </c>
      <c r="E16" s="12">
        <f t="shared" si="0"/>
        <v>23790</v>
      </c>
      <c r="F16" s="13">
        <f t="shared" si="1"/>
        <v>10214613.18</v>
      </c>
      <c r="G16" s="14">
        <v>17634</v>
      </c>
      <c r="H16" s="13">
        <f t="shared" si="2"/>
        <v>7571437.1100000003</v>
      </c>
      <c r="I16" s="12">
        <v>14</v>
      </c>
      <c r="J16" s="13">
        <f t="shared" si="3"/>
        <v>6011.12</v>
      </c>
      <c r="K16" s="14">
        <v>6008</v>
      </c>
      <c r="L16" s="13">
        <f t="shared" si="4"/>
        <v>2579629.9300000002</v>
      </c>
      <c r="M16" s="12">
        <v>134</v>
      </c>
      <c r="N16" s="13">
        <f t="shared" si="5"/>
        <v>57535.02</v>
      </c>
    </row>
    <row r="17" spans="1:14" ht="43.15" customHeight="1" x14ac:dyDescent="0.3">
      <c r="A17" s="8">
        <v>11</v>
      </c>
      <c r="B17" s="9">
        <v>1340010</v>
      </c>
      <c r="C17" s="10" t="s">
        <v>21</v>
      </c>
      <c r="D17" s="11">
        <v>6886.23</v>
      </c>
      <c r="E17" s="12">
        <f t="shared" si="0"/>
        <v>29094</v>
      </c>
      <c r="F17" s="13">
        <f t="shared" si="1"/>
        <v>16695664.640000001</v>
      </c>
      <c r="G17" s="14">
        <v>21177</v>
      </c>
      <c r="H17" s="13">
        <f t="shared" si="2"/>
        <v>12152474.390000001</v>
      </c>
      <c r="I17" s="12">
        <v>14</v>
      </c>
      <c r="J17" s="13">
        <f t="shared" si="3"/>
        <v>8033.94</v>
      </c>
      <c r="K17" s="14">
        <v>7768</v>
      </c>
      <c r="L17" s="13">
        <f t="shared" si="4"/>
        <v>4457686.22</v>
      </c>
      <c r="M17" s="12">
        <v>135</v>
      </c>
      <c r="N17" s="13">
        <f t="shared" si="5"/>
        <v>77470.09</v>
      </c>
    </row>
    <row r="18" spans="1:14" s="3" customFormat="1" ht="43.15" customHeight="1" x14ac:dyDescent="0.3">
      <c r="A18" s="8">
        <v>12</v>
      </c>
      <c r="B18" s="9">
        <v>1340004</v>
      </c>
      <c r="C18" s="15" t="s">
        <v>22</v>
      </c>
      <c r="D18" s="11">
        <v>1002.54</v>
      </c>
      <c r="E18" s="16">
        <f t="shared" si="0"/>
        <v>56480</v>
      </c>
      <c r="F18" s="13">
        <f t="shared" si="1"/>
        <v>4718621.6099999994</v>
      </c>
      <c r="G18" s="17">
        <v>35938</v>
      </c>
      <c r="H18" s="13">
        <f t="shared" si="2"/>
        <v>3002440.21</v>
      </c>
      <c r="I18" s="16">
        <v>3889</v>
      </c>
      <c r="J18" s="13">
        <f t="shared" si="3"/>
        <v>324906.51</v>
      </c>
      <c r="K18" s="17">
        <v>8336</v>
      </c>
      <c r="L18" s="13">
        <f t="shared" si="4"/>
        <v>696431.12</v>
      </c>
      <c r="M18" s="16">
        <v>8317</v>
      </c>
      <c r="N18" s="13">
        <f t="shared" si="5"/>
        <v>694843.77</v>
      </c>
    </row>
    <row r="19" spans="1:14" s="3" customFormat="1" ht="43.15" customHeight="1" x14ac:dyDescent="0.3">
      <c r="A19" s="8">
        <v>13</v>
      </c>
      <c r="B19" s="9">
        <v>1343005</v>
      </c>
      <c r="C19" s="18" t="s">
        <v>23</v>
      </c>
      <c r="D19" s="11">
        <v>1236.55</v>
      </c>
      <c r="E19" s="16">
        <f t="shared" si="0"/>
        <v>12999</v>
      </c>
      <c r="F19" s="13">
        <f t="shared" si="1"/>
        <v>1339492.79</v>
      </c>
      <c r="G19" s="17">
        <v>9266</v>
      </c>
      <c r="H19" s="13">
        <f t="shared" si="2"/>
        <v>954822.69</v>
      </c>
      <c r="I19" s="16">
        <v>565</v>
      </c>
      <c r="J19" s="13">
        <f t="shared" si="3"/>
        <v>58220.9</v>
      </c>
      <c r="K19" s="17">
        <v>2163</v>
      </c>
      <c r="L19" s="13">
        <f t="shared" si="4"/>
        <v>222888.14</v>
      </c>
      <c r="M19" s="16">
        <v>1005</v>
      </c>
      <c r="N19" s="13">
        <f t="shared" si="5"/>
        <v>103561.06</v>
      </c>
    </row>
    <row r="20" spans="1:14" s="3" customFormat="1" ht="43.15" customHeight="1" x14ac:dyDescent="0.3">
      <c r="A20" s="8">
        <v>14</v>
      </c>
      <c r="B20" s="9">
        <v>8156001</v>
      </c>
      <c r="C20" s="18" t="s">
        <v>24</v>
      </c>
      <c r="D20" s="11">
        <v>787.8</v>
      </c>
      <c r="E20" s="12">
        <f t="shared" si="0"/>
        <v>7703</v>
      </c>
      <c r="F20" s="13">
        <f t="shared" si="1"/>
        <v>505701.95000000007</v>
      </c>
      <c r="G20" s="14">
        <v>4316</v>
      </c>
      <c r="H20" s="13">
        <f t="shared" si="2"/>
        <v>283345.40000000002</v>
      </c>
      <c r="I20" s="12">
        <v>176</v>
      </c>
      <c r="J20" s="13">
        <f t="shared" si="3"/>
        <v>11554.4</v>
      </c>
      <c r="K20" s="14">
        <v>2246</v>
      </c>
      <c r="L20" s="13">
        <f t="shared" si="4"/>
        <v>147449.9</v>
      </c>
      <c r="M20" s="12">
        <v>965</v>
      </c>
      <c r="N20" s="13">
        <f t="shared" si="5"/>
        <v>63352.25</v>
      </c>
    </row>
    <row r="21" spans="1:14" s="3" customFormat="1" ht="43.15" customHeight="1" x14ac:dyDescent="0.3">
      <c r="A21" s="8">
        <v>15</v>
      </c>
      <c r="B21" s="9">
        <v>2101006</v>
      </c>
      <c r="C21" s="18" t="s">
        <v>25</v>
      </c>
      <c r="D21" s="11">
        <v>888.81</v>
      </c>
      <c r="E21" s="12">
        <f t="shared" si="0"/>
        <v>55394</v>
      </c>
      <c r="F21" s="13">
        <f t="shared" si="1"/>
        <v>4102895.1</v>
      </c>
      <c r="G21" s="14">
        <v>36744</v>
      </c>
      <c r="H21" s="13">
        <f t="shared" si="2"/>
        <v>2721536.22</v>
      </c>
      <c r="I21" s="12">
        <v>927</v>
      </c>
      <c r="J21" s="13">
        <f t="shared" si="3"/>
        <v>68660.570000000007</v>
      </c>
      <c r="K21" s="14">
        <v>13909</v>
      </c>
      <c r="L21" s="13">
        <f t="shared" si="4"/>
        <v>1030204.86</v>
      </c>
      <c r="M21" s="12">
        <v>3814</v>
      </c>
      <c r="N21" s="13">
        <f t="shared" si="5"/>
        <v>282493.45</v>
      </c>
    </row>
    <row r="22" spans="1:14" s="3" customFormat="1" ht="43.15" customHeight="1" x14ac:dyDescent="0.3">
      <c r="A22" s="8">
        <v>16</v>
      </c>
      <c r="B22" s="9">
        <v>2107803</v>
      </c>
      <c r="C22" s="18" t="s">
        <v>26</v>
      </c>
      <c r="D22" s="11">
        <v>818.11</v>
      </c>
      <c r="E22" s="12">
        <f t="shared" si="0"/>
        <v>5131</v>
      </c>
      <c r="F22" s="13">
        <f t="shared" si="1"/>
        <v>349810.20000000007</v>
      </c>
      <c r="G22" s="14">
        <v>2075</v>
      </c>
      <c r="H22" s="13">
        <f t="shared" si="2"/>
        <v>141464.85</v>
      </c>
      <c r="I22" s="12">
        <v>211</v>
      </c>
      <c r="J22" s="13">
        <f t="shared" si="3"/>
        <v>14385.1</v>
      </c>
      <c r="K22" s="14">
        <v>2424</v>
      </c>
      <c r="L22" s="13">
        <f t="shared" si="4"/>
        <v>165258.22</v>
      </c>
      <c r="M22" s="12">
        <v>421</v>
      </c>
      <c r="N22" s="13">
        <f t="shared" si="5"/>
        <v>28702.03</v>
      </c>
    </row>
    <row r="23" spans="1:14" s="3" customFormat="1" ht="43.15" customHeight="1" x14ac:dyDescent="0.3">
      <c r="A23" s="8">
        <v>17</v>
      </c>
      <c r="B23" s="9">
        <v>6341001</v>
      </c>
      <c r="C23" s="18" t="s">
        <v>27</v>
      </c>
      <c r="D23" s="11">
        <v>1056.43</v>
      </c>
      <c r="E23" s="12">
        <f t="shared" si="0"/>
        <v>2340</v>
      </c>
      <c r="F23" s="13">
        <f t="shared" si="1"/>
        <v>206003.84999999998</v>
      </c>
      <c r="G23" s="14">
        <v>1325</v>
      </c>
      <c r="H23" s="13">
        <f t="shared" si="2"/>
        <v>116647.48</v>
      </c>
      <c r="I23" s="12">
        <v>74</v>
      </c>
      <c r="J23" s="13">
        <f t="shared" si="3"/>
        <v>6514.65</v>
      </c>
      <c r="K23" s="14">
        <v>538</v>
      </c>
      <c r="L23" s="13">
        <f t="shared" si="4"/>
        <v>47363.28</v>
      </c>
      <c r="M23" s="12">
        <v>403</v>
      </c>
      <c r="N23" s="13">
        <f t="shared" si="5"/>
        <v>35478.44</v>
      </c>
    </row>
    <row r="24" spans="1:14" s="3" customFormat="1" ht="43.15" customHeight="1" x14ac:dyDescent="0.3">
      <c r="A24" s="8">
        <v>18</v>
      </c>
      <c r="B24" s="9">
        <v>3131001</v>
      </c>
      <c r="C24" s="18" t="s">
        <v>28</v>
      </c>
      <c r="D24" s="11">
        <v>1297.06</v>
      </c>
      <c r="E24" s="12">
        <f t="shared" si="0"/>
        <v>6913</v>
      </c>
      <c r="F24" s="13">
        <f t="shared" si="1"/>
        <v>747214.65</v>
      </c>
      <c r="G24" s="14">
        <v>2388</v>
      </c>
      <c r="H24" s="13">
        <f t="shared" si="2"/>
        <v>258114.94</v>
      </c>
      <c r="I24" s="12">
        <v>4</v>
      </c>
      <c r="J24" s="13">
        <f t="shared" si="3"/>
        <v>432.35</v>
      </c>
      <c r="K24" s="14">
        <v>4501</v>
      </c>
      <c r="L24" s="13">
        <f t="shared" si="4"/>
        <v>486505.59</v>
      </c>
      <c r="M24" s="12">
        <v>20</v>
      </c>
      <c r="N24" s="13">
        <f t="shared" si="5"/>
        <v>2161.77</v>
      </c>
    </row>
    <row r="25" spans="1:14" s="3" customFormat="1" ht="43.15" customHeight="1" x14ac:dyDescent="0.3">
      <c r="A25" s="8">
        <v>19</v>
      </c>
      <c r="B25" s="9">
        <v>2201003</v>
      </c>
      <c r="C25" s="18" t="s">
        <v>29</v>
      </c>
      <c r="D25" s="11">
        <v>2846.71</v>
      </c>
      <c r="E25" s="12">
        <f t="shared" si="0"/>
        <v>18672</v>
      </c>
      <c r="F25" s="13">
        <f t="shared" si="1"/>
        <v>4429480.76</v>
      </c>
      <c r="G25" s="14">
        <v>15070</v>
      </c>
      <c r="H25" s="13">
        <f t="shared" si="2"/>
        <v>3574993.31</v>
      </c>
      <c r="I25" s="12">
        <v>246</v>
      </c>
      <c r="J25" s="13">
        <f t="shared" si="3"/>
        <v>58357.56</v>
      </c>
      <c r="K25" s="14">
        <v>1917</v>
      </c>
      <c r="L25" s="13">
        <f t="shared" si="4"/>
        <v>454761.92</v>
      </c>
      <c r="M25" s="12">
        <v>1439</v>
      </c>
      <c r="N25" s="13">
        <f t="shared" si="5"/>
        <v>341367.97</v>
      </c>
    </row>
    <row r="26" spans="1:14" s="3" customFormat="1" ht="43.15" customHeight="1" x14ac:dyDescent="0.3">
      <c r="A26" s="8">
        <v>20</v>
      </c>
      <c r="B26" s="9">
        <v>2141005</v>
      </c>
      <c r="C26" s="18" t="s">
        <v>30</v>
      </c>
      <c r="D26" s="11">
        <v>1495.59</v>
      </c>
      <c r="E26" s="12">
        <f t="shared" si="0"/>
        <v>36444</v>
      </c>
      <c r="F26" s="13">
        <f t="shared" si="1"/>
        <v>4542106.8499999996</v>
      </c>
      <c r="G26" s="14">
        <v>23342</v>
      </c>
      <c r="H26" s="13">
        <f t="shared" si="2"/>
        <v>2909171.82</v>
      </c>
      <c r="I26" s="12">
        <v>698</v>
      </c>
      <c r="J26" s="13">
        <f t="shared" si="3"/>
        <v>86993.49</v>
      </c>
      <c r="K26" s="14">
        <v>9522</v>
      </c>
      <c r="L26" s="13">
        <f t="shared" si="4"/>
        <v>1186750.67</v>
      </c>
      <c r="M26" s="12">
        <v>2882</v>
      </c>
      <c r="N26" s="13">
        <f t="shared" si="5"/>
        <v>359190.87</v>
      </c>
    </row>
    <row r="27" spans="1:14" s="3" customFormat="1" ht="43.15" customHeight="1" x14ac:dyDescent="0.3">
      <c r="A27" s="8">
        <v>21</v>
      </c>
      <c r="B27" s="9">
        <v>6349008</v>
      </c>
      <c r="C27" s="18" t="s">
        <v>31</v>
      </c>
      <c r="D27" s="11">
        <v>2036.6</v>
      </c>
      <c r="E27" s="12">
        <f t="shared" si="0"/>
        <v>6079</v>
      </c>
      <c r="F27" s="13">
        <f t="shared" si="1"/>
        <v>1031707.61</v>
      </c>
      <c r="G27" s="14">
        <v>4338</v>
      </c>
      <c r="H27" s="13">
        <f t="shared" si="2"/>
        <v>736230.9</v>
      </c>
      <c r="I27" s="12"/>
      <c r="J27" s="13">
        <f t="shared" si="3"/>
        <v>0</v>
      </c>
      <c r="K27" s="14">
        <v>1691</v>
      </c>
      <c r="L27" s="13">
        <f t="shared" si="4"/>
        <v>286990.88</v>
      </c>
      <c r="M27" s="12">
        <v>50</v>
      </c>
      <c r="N27" s="13">
        <f t="shared" si="5"/>
        <v>8485.83</v>
      </c>
    </row>
    <row r="28" spans="1:14" s="3" customFormat="1" ht="43.15" customHeight="1" x14ac:dyDescent="0.3">
      <c r="A28" s="8">
        <v>22</v>
      </c>
      <c r="B28" s="9">
        <v>3141003</v>
      </c>
      <c r="C28" s="18" t="s">
        <v>32</v>
      </c>
      <c r="D28" s="11">
        <v>1791.3</v>
      </c>
      <c r="E28" s="12">
        <f t="shared" si="0"/>
        <v>26598</v>
      </c>
      <c r="F28" s="13">
        <f t="shared" si="1"/>
        <v>3970416.4599999995</v>
      </c>
      <c r="G28" s="14">
        <v>15450</v>
      </c>
      <c r="H28" s="13">
        <f t="shared" si="2"/>
        <v>2306298.75</v>
      </c>
      <c r="I28" s="12">
        <v>11</v>
      </c>
      <c r="J28" s="13">
        <f t="shared" si="3"/>
        <v>1642.03</v>
      </c>
      <c r="K28" s="14">
        <v>11071</v>
      </c>
      <c r="L28" s="13">
        <f t="shared" si="4"/>
        <v>1652623.53</v>
      </c>
      <c r="M28" s="12">
        <v>66</v>
      </c>
      <c r="N28" s="13">
        <f t="shared" si="5"/>
        <v>9852.15</v>
      </c>
    </row>
    <row r="29" spans="1:14" s="3" customFormat="1" ht="43.15" customHeight="1" x14ac:dyDescent="0.3">
      <c r="A29" s="8">
        <v>23</v>
      </c>
      <c r="B29" s="9">
        <v>2201017</v>
      </c>
      <c r="C29" s="18" t="s">
        <v>33</v>
      </c>
      <c r="D29" s="11">
        <v>2991.17</v>
      </c>
      <c r="E29" s="12">
        <f t="shared" si="0"/>
        <v>18200</v>
      </c>
      <c r="F29" s="13">
        <f t="shared" si="1"/>
        <v>4536607.83</v>
      </c>
      <c r="G29" s="14">
        <v>12692</v>
      </c>
      <c r="H29" s="13">
        <f t="shared" si="2"/>
        <v>3163660.8</v>
      </c>
      <c r="I29" s="12">
        <v>478</v>
      </c>
      <c r="J29" s="13">
        <f t="shared" si="3"/>
        <v>119148.27</v>
      </c>
      <c r="K29" s="14">
        <v>2820</v>
      </c>
      <c r="L29" s="13">
        <f t="shared" si="4"/>
        <v>702924.95</v>
      </c>
      <c r="M29" s="12">
        <v>2210</v>
      </c>
      <c r="N29" s="13">
        <f t="shared" si="5"/>
        <v>550873.81000000006</v>
      </c>
    </row>
    <row r="30" spans="1:14" s="3" customFormat="1" ht="43.15" customHeight="1" x14ac:dyDescent="0.3">
      <c r="A30" s="8">
        <v>24</v>
      </c>
      <c r="B30" s="9">
        <v>2241009</v>
      </c>
      <c r="C30" s="18" t="s">
        <v>34</v>
      </c>
      <c r="D30" s="11">
        <v>3122.89</v>
      </c>
      <c r="E30" s="12">
        <f t="shared" si="0"/>
        <v>26491</v>
      </c>
      <c r="F30" s="13">
        <f t="shared" si="1"/>
        <v>6894039.9099999992</v>
      </c>
      <c r="G30" s="14">
        <v>14692</v>
      </c>
      <c r="H30" s="13">
        <f t="shared" si="2"/>
        <v>3823458.32</v>
      </c>
      <c r="I30" s="12">
        <v>1798</v>
      </c>
      <c r="J30" s="13">
        <f t="shared" si="3"/>
        <v>467913.02</v>
      </c>
      <c r="K30" s="14">
        <v>2597</v>
      </c>
      <c r="L30" s="13">
        <f t="shared" si="4"/>
        <v>675845.44</v>
      </c>
      <c r="M30" s="12">
        <v>7404</v>
      </c>
      <c r="N30" s="13">
        <f t="shared" si="5"/>
        <v>1926823.13</v>
      </c>
    </row>
    <row r="31" spans="1:14" s="3" customFormat="1" ht="43.15" customHeight="1" x14ac:dyDescent="0.3">
      <c r="A31" s="8">
        <v>25</v>
      </c>
      <c r="B31" s="9">
        <v>3141004</v>
      </c>
      <c r="C31" s="18" t="s">
        <v>35</v>
      </c>
      <c r="D31" s="11">
        <v>1820.2</v>
      </c>
      <c r="E31" s="12">
        <f t="shared" si="0"/>
        <v>29872</v>
      </c>
      <c r="F31" s="13">
        <f t="shared" si="1"/>
        <v>4531084.5299999993</v>
      </c>
      <c r="G31" s="14">
        <v>17436</v>
      </c>
      <c r="H31" s="13">
        <f t="shared" si="2"/>
        <v>2644750.6</v>
      </c>
      <c r="I31" s="12">
        <v>7</v>
      </c>
      <c r="J31" s="13">
        <f t="shared" si="3"/>
        <v>1061.78</v>
      </c>
      <c r="K31" s="14">
        <v>12353</v>
      </c>
      <c r="L31" s="13">
        <f t="shared" si="4"/>
        <v>1873744.22</v>
      </c>
      <c r="M31" s="12">
        <v>76</v>
      </c>
      <c r="N31" s="13">
        <f t="shared" si="5"/>
        <v>11527.93</v>
      </c>
    </row>
    <row r="32" spans="1:14" s="3" customFormat="1" ht="43.15" customHeight="1" x14ac:dyDescent="0.3">
      <c r="A32" s="8">
        <v>26</v>
      </c>
      <c r="B32" s="9">
        <v>2101016</v>
      </c>
      <c r="C32" s="18" t="s">
        <v>36</v>
      </c>
      <c r="D32" s="11">
        <v>1730.61</v>
      </c>
      <c r="E32" s="12">
        <f t="shared" si="0"/>
        <v>46374</v>
      </c>
      <c r="F32" s="13">
        <f t="shared" si="1"/>
        <v>6687942.3499999996</v>
      </c>
      <c r="G32" s="14">
        <v>31620</v>
      </c>
      <c r="H32" s="13">
        <f t="shared" si="2"/>
        <v>4560157.3499999996</v>
      </c>
      <c r="I32" s="12">
        <v>1057</v>
      </c>
      <c r="J32" s="13">
        <f t="shared" si="3"/>
        <v>152437.9</v>
      </c>
      <c r="K32" s="14">
        <v>8997</v>
      </c>
      <c r="L32" s="13">
        <f t="shared" si="4"/>
        <v>1297524.8500000001</v>
      </c>
      <c r="M32" s="12">
        <v>4700</v>
      </c>
      <c r="N32" s="13">
        <f t="shared" si="5"/>
        <v>677822.25</v>
      </c>
    </row>
    <row r="33" spans="1:14" s="3" customFormat="1" ht="43.15" customHeight="1" x14ac:dyDescent="0.3">
      <c r="A33" s="8">
        <v>27</v>
      </c>
      <c r="B33" s="9">
        <v>2201024</v>
      </c>
      <c r="C33" s="18" t="s">
        <v>37</v>
      </c>
      <c r="D33" s="11">
        <v>3480.88</v>
      </c>
      <c r="E33" s="12">
        <f t="shared" si="0"/>
        <v>16201</v>
      </c>
      <c r="F33" s="13">
        <f t="shared" si="1"/>
        <v>4699478.08</v>
      </c>
      <c r="G33" s="14">
        <v>11372</v>
      </c>
      <c r="H33" s="13">
        <f t="shared" si="2"/>
        <v>3298713.95</v>
      </c>
      <c r="I33" s="12">
        <v>306</v>
      </c>
      <c r="J33" s="13">
        <f t="shared" si="3"/>
        <v>88762.44</v>
      </c>
      <c r="K33" s="14">
        <v>3062</v>
      </c>
      <c r="L33" s="13">
        <f t="shared" si="4"/>
        <v>888204.55</v>
      </c>
      <c r="M33" s="12">
        <v>1461</v>
      </c>
      <c r="N33" s="13">
        <f t="shared" si="5"/>
        <v>423797.14</v>
      </c>
    </row>
    <row r="34" spans="1:14" s="3" customFormat="1" ht="43.15" customHeight="1" x14ac:dyDescent="0.3">
      <c r="A34" s="8">
        <v>28</v>
      </c>
      <c r="B34" s="9">
        <v>2101003</v>
      </c>
      <c r="C34" s="18" t="s">
        <v>38</v>
      </c>
      <c r="D34" s="11">
        <v>1877.98</v>
      </c>
      <c r="E34" s="12">
        <f t="shared" si="0"/>
        <v>64926</v>
      </c>
      <c r="F34" s="13">
        <f t="shared" si="1"/>
        <v>10160810.789999999</v>
      </c>
      <c r="G34" s="14">
        <v>35027</v>
      </c>
      <c r="H34" s="13">
        <f t="shared" si="2"/>
        <v>5481667.1200000001</v>
      </c>
      <c r="I34" s="12">
        <v>1462</v>
      </c>
      <c r="J34" s="13">
        <f t="shared" si="3"/>
        <v>228800.56</v>
      </c>
      <c r="K34" s="14">
        <v>21513</v>
      </c>
      <c r="L34" s="13">
        <f t="shared" si="4"/>
        <v>3366748.65</v>
      </c>
      <c r="M34" s="12">
        <v>6924</v>
      </c>
      <c r="N34" s="13">
        <f t="shared" si="5"/>
        <v>1083594.46</v>
      </c>
    </row>
    <row r="35" spans="1:14" s="3" customFormat="1" ht="43.15" customHeight="1" x14ac:dyDescent="0.3">
      <c r="A35" s="8">
        <v>29</v>
      </c>
      <c r="B35" s="9">
        <v>1343008</v>
      </c>
      <c r="C35" s="18" t="s">
        <v>39</v>
      </c>
      <c r="D35" s="11">
        <v>3337.69</v>
      </c>
      <c r="E35" s="12">
        <f t="shared" si="0"/>
        <v>18155</v>
      </c>
      <c r="F35" s="13">
        <f t="shared" si="1"/>
        <v>5049646.84</v>
      </c>
      <c r="G35" s="14">
        <v>10003</v>
      </c>
      <c r="H35" s="13">
        <f t="shared" si="2"/>
        <v>2782242.76</v>
      </c>
      <c r="I35" s="12">
        <v>8</v>
      </c>
      <c r="J35" s="13">
        <f t="shared" si="3"/>
        <v>2225.13</v>
      </c>
      <c r="K35" s="14">
        <v>8070</v>
      </c>
      <c r="L35" s="13">
        <f t="shared" si="4"/>
        <v>2244596.5299999998</v>
      </c>
      <c r="M35" s="12">
        <v>74</v>
      </c>
      <c r="N35" s="13">
        <f t="shared" si="5"/>
        <v>20582.419999999998</v>
      </c>
    </row>
    <row r="36" spans="1:14" s="3" customFormat="1" ht="43.15" customHeight="1" x14ac:dyDescent="0.3">
      <c r="A36" s="8">
        <v>30</v>
      </c>
      <c r="B36" s="9">
        <v>1343001</v>
      </c>
      <c r="C36" s="18" t="s">
        <v>40</v>
      </c>
      <c r="D36" s="11">
        <v>2815.86</v>
      </c>
      <c r="E36" s="12">
        <f t="shared" si="0"/>
        <v>19542</v>
      </c>
      <c r="F36" s="13">
        <f t="shared" si="1"/>
        <v>4585628.0199999996</v>
      </c>
      <c r="G36" s="14">
        <v>10348</v>
      </c>
      <c r="H36" s="13">
        <f t="shared" si="2"/>
        <v>2428209.94</v>
      </c>
      <c r="I36" s="12">
        <v>332</v>
      </c>
      <c r="J36" s="13">
        <f t="shared" si="3"/>
        <v>77905.460000000006</v>
      </c>
      <c r="K36" s="14">
        <v>7249</v>
      </c>
      <c r="L36" s="13">
        <f t="shared" si="4"/>
        <v>1701014.1</v>
      </c>
      <c r="M36" s="12">
        <v>1613</v>
      </c>
      <c r="N36" s="13">
        <f t="shared" si="5"/>
        <v>378498.52</v>
      </c>
    </row>
    <row r="37" spans="1:14" s="3" customFormat="1" ht="43.15" customHeight="1" x14ac:dyDescent="0.3">
      <c r="A37" s="8">
        <v>31</v>
      </c>
      <c r="B37" s="9">
        <v>1340014</v>
      </c>
      <c r="C37" s="18" t="s">
        <v>41</v>
      </c>
      <c r="D37" s="11">
        <v>3080.32</v>
      </c>
      <c r="E37" s="12">
        <f t="shared" si="0"/>
        <v>56896</v>
      </c>
      <c r="F37" s="13">
        <f t="shared" si="1"/>
        <v>14604823.889999999</v>
      </c>
      <c r="G37" s="14">
        <v>44351</v>
      </c>
      <c r="H37" s="13">
        <f t="shared" si="2"/>
        <v>11384606.029999999</v>
      </c>
      <c r="I37" s="12">
        <v>31</v>
      </c>
      <c r="J37" s="13">
        <f t="shared" si="3"/>
        <v>7957.49</v>
      </c>
      <c r="K37" s="14">
        <v>12075</v>
      </c>
      <c r="L37" s="13">
        <f t="shared" si="4"/>
        <v>3099572</v>
      </c>
      <c r="M37" s="12">
        <v>439</v>
      </c>
      <c r="N37" s="13">
        <f t="shared" si="5"/>
        <v>112688.37</v>
      </c>
    </row>
    <row r="38" spans="1:14" s="3" customFormat="1" ht="43.15" customHeight="1" x14ac:dyDescent="0.3">
      <c r="A38" s="8">
        <v>32</v>
      </c>
      <c r="B38" s="9">
        <v>2201001</v>
      </c>
      <c r="C38" s="18" t="s">
        <v>42</v>
      </c>
      <c r="D38" s="11">
        <v>4401.3</v>
      </c>
      <c r="E38" s="12">
        <f t="shared" si="0"/>
        <v>20219</v>
      </c>
      <c r="F38" s="13">
        <f t="shared" si="1"/>
        <v>7415823.7400000002</v>
      </c>
      <c r="G38" s="14">
        <v>12325</v>
      </c>
      <c r="H38" s="13">
        <f t="shared" si="2"/>
        <v>4520501.88</v>
      </c>
      <c r="I38" s="12">
        <v>498</v>
      </c>
      <c r="J38" s="13">
        <f t="shared" si="3"/>
        <v>182653.95</v>
      </c>
      <c r="K38" s="14">
        <v>5235</v>
      </c>
      <c r="L38" s="13">
        <f t="shared" si="4"/>
        <v>1920067.13</v>
      </c>
      <c r="M38" s="12">
        <v>2161</v>
      </c>
      <c r="N38" s="13">
        <f t="shared" si="5"/>
        <v>792600.78</v>
      </c>
    </row>
    <row r="39" spans="1:14" s="3" customFormat="1" ht="43.15" customHeight="1" x14ac:dyDescent="0.3">
      <c r="A39" s="8">
        <v>33</v>
      </c>
      <c r="B39" s="9">
        <v>2101011</v>
      </c>
      <c r="C39" s="18" t="s">
        <v>43</v>
      </c>
      <c r="D39" s="11">
        <v>2150.63</v>
      </c>
      <c r="E39" s="12">
        <f t="shared" si="0"/>
        <v>100069</v>
      </c>
      <c r="F39" s="13">
        <f t="shared" si="1"/>
        <v>17934282.800000001</v>
      </c>
      <c r="G39" s="14">
        <v>52703</v>
      </c>
      <c r="H39" s="13">
        <f t="shared" si="2"/>
        <v>9445387.7400000002</v>
      </c>
      <c r="I39" s="12">
        <v>4181</v>
      </c>
      <c r="J39" s="13">
        <f t="shared" si="3"/>
        <v>749315.34</v>
      </c>
      <c r="K39" s="14">
        <v>15687</v>
      </c>
      <c r="L39" s="13">
        <f t="shared" si="4"/>
        <v>2811411.07</v>
      </c>
      <c r="M39" s="12">
        <v>27498</v>
      </c>
      <c r="N39" s="13">
        <f t="shared" si="5"/>
        <v>4928168.6500000004</v>
      </c>
    </row>
    <row r="40" spans="1:14" s="3" customFormat="1" ht="43.15" customHeight="1" x14ac:dyDescent="0.3">
      <c r="A40" s="8">
        <v>34</v>
      </c>
      <c r="B40" s="9">
        <v>3101009</v>
      </c>
      <c r="C40" s="18" t="s">
        <v>44</v>
      </c>
      <c r="D40" s="11">
        <v>2724.79</v>
      </c>
      <c r="E40" s="12">
        <f t="shared" si="0"/>
        <v>18578</v>
      </c>
      <c r="F40" s="13">
        <f t="shared" si="1"/>
        <v>4218429.0600000005</v>
      </c>
      <c r="G40" s="14">
        <v>8293</v>
      </c>
      <c r="H40" s="13">
        <f t="shared" si="2"/>
        <v>1883056.96</v>
      </c>
      <c r="I40" s="12"/>
      <c r="J40" s="13">
        <f t="shared" si="3"/>
        <v>0</v>
      </c>
      <c r="K40" s="14">
        <v>10265</v>
      </c>
      <c r="L40" s="13">
        <f t="shared" si="4"/>
        <v>2330830.7799999998</v>
      </c>
      <c r="M40" s="12">
        <v>20</v>
      </c>
      <c r="N40" s="13">
        <f t="shared" si="5"/>
        <v>4541.32</v>
      </c>
    </row>
    <row r="41" spans="1:14" s="3" customFormat="1" ht="43.15" customHeight="1" x14ac:dyDescent="0.3">
      <c r="A41" s="8">
        <v>35</v>
      </c>
      <c r="B41" s="9">
        <v>2101015</v>
      </c>
      <c r="C41" s="18" t="s">
        <v>45</v>
      </c>
      <c r="D41" s="11">
        <v>2800.22</v>
      </c>
      <c r="E41" s="12">
        <f t="shared" si="0"/>
        <v>24245</v>
      </c>
      <c r="F41" s="13">
        <f t="shared" si="1"/>
        <v>5657611.1600000001</v>
      </c>
      <c r="G41" s="14">
        <v>14992</v>
      </c>
      <c r="H41" s="13">
        <f t="shared" si="2"/>
        <v>3498408.19</v>
      </c>
      <c r="I41" s="12">
        <v>961</v>
      </c>
      <c r="J41" s="13">
        <f t="shared" si="3"/>
        <v>224250.95</v>
      </c>
      <c r="K41" s="14">
        <v>3220</v>
      </c>
      <c r="L41" s="13">
        <f t="shared" si="4"/>
        <v>751392.37</v>
      </c>
      <c r="M41" s="12">
        <v>5072</v>
      </c>
      <c r="N41" s="13">
        <f t="shared" si="5"/>
        <v>1183559.6499999999</v>
      </c>
    </row>
    <row r="42" spans="1:14" s="3" customFormat="1" ht="43.15" customHeight="1" x14ac:dyDescent="0.3">
      <c r="A42" s="8">
        <v>36</v>
      </c>
      <c r="B42" s="9">
        <v>2101008</v>
      </c>
      <c r="C42" s="18" t="s">
        <v>46</v>
      </c>
      <c r="D42" s="11">
        <v>3156.27</v>
      </c>
      <c r="E42" s="12">
        <f t="shared" si="0"/>
        <v>21309</v>
      </c>
      <c r="F42" s="13">
        <f t="shared" si="1"/>
        <v>5604746.4600000009</v>
      </c>
      <c r="G42" s="14">
        <v>15366</v>
      </c>
      <c r="H42" s="13">
        <f t="shared" si="2"/>
        <v>4041603.74</v>
      </c>
      <c r="I42" s="12">
        <v>372</v>
      </c>
      <c r="J42" s="13">
        <f t="shared" si="3"/>
        <v>97844.37</v>
      </c>
      <c r="K42" s="14">
        <v>4185</v>
      </c>
      <c r="L42" s="13">
        <f t="shared" si="4"/>
        <v>1100749.1599999999</v>
      </c>
      <c r="M42" s="12">
        <v>1386</v>
      </c>
      <c r="N42" s="13">
        <f t="shared" si="5"/>
        <v>364549.19</v>
      </c>
    </row>
    <row r="43" spans="1:14" s="3" customFormat="1" ht="43.15" customHeight="1" x14ac:dyDescent="0.3">
      <c r="A43" s="8">
        <v>37</v>
      </c>
      <c r="B43" s="9">
        <v>2101007</v>
      </c>
      <c r="C43" s="18" t="s">
        <v>47</v>
      </c>
      <c r="D43" s="11">
        <v>3282.52</v>
      </c>
      <c r="E43" s="12">
        <f t="shared" si="0"/>
        <v>30097</v>
      </c>
      <c r="F43" s="13">
        <f t="shared" si="1"/>
        <v>8232833.7000000011</v>
      </c>
      <c r="G43" s="14">
        <v>17296</v>
      </c>
      <c r="H43" s="13">
        <f t="shared" si="2"/>
        <v>4731205.49</v>
      </c>
      <c r="I43" s="12">
        <v>765</v>
      </c>
      <c r="J43" s="13">
        <f t="shared" si="3"/>
        <v>209260.65</v>
      </c>
      <c r="K43" s="14">
        <v>6624</v>
      </c>
      <c r="L43" s="13">
        <f t="shared" si="4"/>
        <v>1811951.04</v>
      </c>
      <c r="M43" s="12">
        <v>5412</v>
      </c>
      <c r="N43" s="13">
        <f t="shared" si="5"/>
        <v>1480416.52</v>
      </c>
    </row>
    <row r="44" spans="1:14" s="3" customFormat="1" ht="43.15" customHeight="1" x14ac:dyDescent="0.3">
      <c r="A44" s="8">
        <v>38</v>
      </c>
      <c r="B44" s="9">
        <v>2241001</v>
      </c>
      <c r="C44" s="18" t="s">
        <v>48</v>
      </c>
      <c r="D44" s="11">
        <v>5523.47</v>
      </c>
      <c r="E44" s="12">
        <f t="shared" si="0"/>
        <v>10003</v>
      </c>
      <c r="F44" s="13">
        <f t="shared" si="1"/>
        <v>4604272.54</v>
      </c>
      <c r="G44" s="14">
        <v>7182</v>
      </c>
      <c r="H44" s="13">
        <f t="shared" si="2"/>
        <v>3305796.8</v>
      </c>
      <c r="I44" s="12">
        <v>174</v>
      </c>
      <c r="J44" s="13">
        <f t="shared" si="3"/>
        <v>80090.320000000007</v>
      </c>
      <c r="K44" s="14">
        <v>1931</v>
      </c>
      <c r="L44" s="13">
        <f t="shared" si="4"/>
        <v>888818.38</v>
      </c>
      <c r="M44" s="12">
        <v>716</v>
      </c>
      <c r="N44" s="13">
        <f t="shared" si="5"/>
        <v>329567.03999999998</v>
      </c>
    </row>
    <row r="45" spans="1:14" s="3" customFormat="1" ht="43.15" customHeight="1" x14ac:dyDescent="0.3">
      <c r="A45" s="8">
        <v>39</v>
      </c>
      <c r="B45" s="9">
        <v>1343303</v>
      </c>
      <c r="C45" s="18" t="s">
        <v>49</v>
      </c>
      <c r="D45" s="11">
        <v>4020.13</v>
      </c>
      <c r="E45" s="12">
        <f t="shared" si="0"/>
        <v>46666</v>
      </c>
      <c r="F45" s="13">
        <f t="shared" si="1"/>
        <v>15633615.550000001</v>
      </c>
      <c r="G45" s="14">
        <v>38851</v>
      </c>
      <c r="H45" s="13">
        <f t="shared" si="2"/>
        <v>13015505.890000001</v>
      </c>
      <c r="I45" s="12">
        <v>141</v>
      </c>
      <c r="J45" s="13">
        <f t="shared" si="3"/>
        <v>47236.53</v>
      </c>
      <c r="K45" s="14">
        <v>2174</v>
      </c>
      <c r="L45" s="13">
        <f t="shared" si="4"/>
        <v>728313.55</v>
      </c>
      <c r="M45" s="12">
        <v>5500</v>
      </c>
      <c r="N45" s="13">
        <f t="shared" si="5"/>
        <v>1842559.58</v>
      </c>
    </row>
    <row r="46" spans="1:14" s="3" customFormat="1" ht="43.15" customHeight="1" x14ac:dyDescent="0.3">
      <c r="A46" s="8">
        <v>40</v>
      </c>
      <c r="B46" s="9">
        <v>1343004</v>
      </c>
      <c r="C46" s="18" t="s">
        <v>50</v>
      </c>
      <c r="D46" s="11">
        <v>5041.9399999999996</v>
      </c>
      <c r="E46" s="12">
        <f t="shared" si="0"/>
        <v>27929</v>
      </c>
      <c r="F46" s="13">
        <f t="shared" si="1"/>
        <v>11734695.190000001</v>
      </c>
      <c r="G46" s="14">
        <v>19061</v>
      </c>
      <c r="H46" s="13">
        <f t="shared" si="2"/>
        <v>8008701.5300000003</v>
      </c>
      <c r="I46" s="12">
        <v>18</v>
      </c>
      <c r="J46" s="13">
        <f t="shared" si="3"/>
        <v>7562.91</v>
      </c>
      <c r="K46" s="14">
        <v>8734</v>
      </c>
      <c r="L46" s="13">
        <f t="shared" si="4"/>
        <v>3669692</v>
      </c>
      <c r="M46" s="12">
        <v>116</v>
      </c>
      <c r="N46" s="13">
        <f t="shared" si="5"/>
        <v>48738.75</v>
      </c>
    </row>
    <row r="47" spans="1:14" s="3" customFormat="1" ht="43.15" customHeight="1" x14ac:dyDescent="0.3">
      <c r="A47" s="8">
        <v>41</v>
      </c>
      <c r="B47" s="9">
        <v>1340011</v>
      </c>
      <c r="C47" s="18" t="s">
        <v>51</v>
      </c>
      <c r="D47" s="11">
        <v>4938.2</v>
      </c>
      <c r="E47" s="12">
        <f t="shared" si="0"/>
        <v>16006</v>
      </c>
      <c r="F47" s="13">
        <f t="shared" si="1"/>
        <v>6586735.7700000005</v>
      </c>
      <c r="G47" s="14">
        <v>15124</v>
      </c>
      <c r="H47" s="13">
        <f t="shared" si="2"/>
        <v>6223778.0700000003</v>
      </c>
      <c r="I47" s="12">
        <v>27</v>
      </c>
      <c r="J47" s="13">
        <f t="shared" si="3"/>
        <v>11110.95</v>
      </c>
      <c r="K47" s="14">
        <v>678</v>
      </c>
      <c r="L47" s="13">
        <f t="shared" si="4"/>
        <v>279008.3</v>
      </c>
      <c r="M47" s="12">
        <v>177</v>
      </c>
      <c r="N47" s="13">
        <f t="shared" si="5"/>
        <v>72838.45</v>
      </c>
    </row>
    <row r="48" spans="1:14" s="3" customFormat="1" ht="43.15" customHeight="1" x14ac:dyDescent="0.3">
      <c r="A48" s="8">
        <v>42</v>
      </c>
      <c r="B48" s="9">
        <v>1343171</v>
      </c>
      <c r="C48" s="18" t="s">
        <v>52</v>
      </c>
      <c r="D48" s="11">
        <v>6475.11</v>
      </c>
      <c r="E48" s="12">
        <f t="shared" si="0"/>
        <v>16971</v>
      </c>
      <c r="F48" s="13">
        <f t="shared" si="1"/>
        <v>9157424.3099999987</v>
      </c>
      <c r="G48" s="14">
        <v>15777</v>
      </c>
      <c r="H48" s="13">
        <f t="shared" si="2"/>
        <v>8513150.8699999992</v>
      </c>
      <c r="I48" s="12">
        <v>28</v>
      </c>
      <c r="J48" s="13">
        <f t="shared" si="3"/>
        <v>15108.59</v>
      </c>
      <c r="K48" s="14">
        <v>773</v>
      </c>
      <c r="L48" s="13">
        <f t="shared" si="4"/>
        <v>417105</v>
      </c>
      <c r="M48" s="12">
        <v>393</v>
      </c>
      <c r="N48" s="13">
        <f t="shared" si="5"/>
        <v>212059.85</v>
      </c>
    </row>
    <row r="49" spans="1:14" s="3" customFormat="1" ht="43.15" customHeight="1" x14ac:dyDescent="0.3">
      <c r="A49" s="8">
        <v>43</v>
      </c>
      <c r="B49" s="9">
        <v>1340001</v>
      </c>
      <c r="C49" s="18" t="s">
        <v>53</v>
      </c>
      <c r="D49" s="11">
        <v>16287.99</v>
      </c>
      <c r="E49" s="12">
        <f t="shared" si="0"/>
        <v>2001</v>
      </c>
      <c r="F49" s="13">
        <f t="shared" si="1"/>
        <v>2716022.34</v>
      </c>
      <c r="G49" s="14">
        <v>1920</v>
      </c>
      <c r="H49" s="13">
        <f t="shared" si="2"/>
        <v>2606078.4</v>
      </c>
      <c r="I49" s="12">
        <v>2</v>
      </c>
      <c r="J49" s="13">
        <f t="shared" si="3"/>
        <v>2714.67</v>
      </c>
      <c r="K49" s="14">
        <v>64</v>
      </c>
      <c r="L49" s="13">
        <f t="shared" si="4"/>
        <v>86869.28</v>
      </c>
      <c r="M49" s="12">
        <v>15</v>
      </c>
      <c r="N49" s="13">
        <f t="shared" si="5"/>
        <v>20359.990000000002</v>
      </c>
    </row>
    <row r="50" spans="1:14" s="3" customFormat="1" ht="43.15" customHeight="1" x14ac:dyDescent="0.3">
      <c r="A50" s="8">
        <v>44</v>
      </c>
      <c r="B50" s="9">
        <v>1340012</v>
      </c>
      <c r="C50" s="18" t="s">
        <v>54</v>
      </c>
      <c r="D50" s="11">
        <v>17723.41</v>
      </c>
      <c r="E50" s="12">
        <f t="shared" si="0"/>
        <v>6744</v>
      </c>
      <c r="F50" s="13">
        <f t="shared" si="1"/>
        <v>9960556.4299999997</v>
      </c>
      <c r="G50" s="14">
        <v>6486</v>
      </c>
      <c r="H50" s="13">
        <f t="shared" si="2"/>
        <v>9579503.1099999994</v>
      </c>
      <c r="I50" s="12">
        <v>8</v>
      </c>
      <c r="J50" s="13">
        <f t="shared" si="3"/>
        <v>11815.61</v>
      </c>
      <c r="K50" s="14">
        <v>207</v>
      </c>
      <c r="L50" s="13">
        <f t="shared" si="4"/>
        <v>305728.82</v>
      </c>
      <c r="M50" s="12">
        <v>43</v>
      </c>
      <c r="N50" s="13">
        <f t="shared" si="5"/>
        <v>63508.89</v>
      </c>
    </row>
    <row r="51" spans="1:14" s="3" customFormat="1" ht="43.15" customHeight="1" x14ac:dyDescent="0.3">
      <c r="A51" s="8">
        <v>45</v>
      </c>
      <c r="B51" s="9">
        <v>1340003</v>
      </c>
      <c r="C51" s="18" t="s">
        <v>55</v>
      </c>
      <c r="D51" s="11">
        <v>17905.8</v>
      </c>
      <c r="E51" s="12">
        <f t="shared" si="0"/>
        <v>2001</v>
      </c>
      <c r="F51" s="13">
        <f t="shared" si="1"/>
        <v>2985792.1500000004</v>
      </c>
      <c r="G51" s="14">
        <v>1863</v>
      </c>
      <c r="H51" s="13">
        <f t="shared" si="2"/>
        <v>2779875.45</v>
      </c>
      <c r="I51" s="12">
        <v>3</v>
      </c>
      <c r="J51" s="13">
        <f t="shared" si="3"/>
        <v>4476.45</v>
      </c>
      <c r="K51" s="14">
        <v>114</v>
      </c>
      <c r="L51" s="13">
        <f t="shared" si="4"/>
        <v>170105.1</v>
      </c>
      <c r="M51" s="12">
        <v>21</v>
      </c>
      <c r="N51" s="13">
        <f t="shared" si="5"/>
        <v>31335.15</v>
      </c>
    </row>
    <row r="52" spans="1:14" s="24" customFormat="1" ht="35.450000000000003" customHeight="1" x14ac:dyDescent="0.3">
      <c r="A52" s="19"/>
      <c r="B52" s="19"/>
      <c r="C52" s="20" t="s">
        <v>56</v>
      </c>
      <c r="D52" s="21"/>
      <c r="E52" s="22">
        <f>SUM(E7:E51)</f>
        <v>1277832</v>
      </c>
      <c r="F52" s="23">
        <f t="shared" ref="F52" si="6">SUM(F7:F51)</f>
        <v>291728564.90999997</v>
      </c>
      <c r="G52" s="22">
        <f>SUM(G7:G51)</f>
        <v>824349</v>
      </c>
      <c r="H52" s="23">
        <f t="shared" ref="H52" si="7">SUM(H7:H51)</f>
        <v>200022070.29000002</v>
      </c>
      <c r="I52" s="22">
        <f>SUM(I7:I51)</f>
        <v>20947</v>
      </c>
      <c r="J52" s="23">
        <f t="shared" ref="J52" si="8">SUM(J7:J51)</f>
        <v>3581078.15</v>
      </c>
      <c r="K52" s="22">
        <f>SUM(K7:K51)</f>
        <v>330336</v>
      </c>
      <c r="L52" s="23">
        <f t="shared" ref="L52" si="9">SUM(L7:L51)</f>
        <v>68531290.889999986</v>
      </c>
      <c r="M52" s="22">
        <f>SUM(M7:M51)</f>
        <v>102200</v>
      </c>
      <c r="N52" s="23">
        <f t="shared" ref="N52" si="10">SUM(N7:N51)</f>
        <v>19594125.579999998</v>
      </c>
    </row>
    <row r="53" spans="1:14" ht="59.25" customHeight="1" x14ac:dyDescent="0.3">
      <c r="B53" s="4"/>
      <c r="C53" s="29" t="s">
        <v>59</v>
      </c>
      <c r="D53" s="29"/>
      <c r="E53" s="29"/>
      <c r="F53" s="29"/>
      <c r="G53" s="29"/>
      <c r="H53" s="29"/>
      <c r="I53" s="29"/>
      <c r="J53" s="29"/>
      <c r="K53" s="29"/>
      <c r="L53" s="29"/>
      <c r="M53" s="29"/>
    </row>
  </sheetData>
  <mergeCells count="13">
    <mergeCell ref="C53:M53"/>
    <mergeCell ref="A4:A5"/>
    <mergeCell ref="B4:B5"/>
    <mergeCell ref="C4:C5"/>
    <mergeCell ref="D4:D5"/>
    <mergeCell ref="E4:F4"/>
    <mergeCell ref="K4:L4"/>
    <mergeCell ref="M4:N4"/>
    <mergeCell ref="H1:I1"/>
    <mergeCell ref="M1:N1"/>
    <mergeCell ref="C2:M2"/>
    <mergeCell ref="G4:H4"/>
    <mergeCell ref="I4:J4"/>
  </mergeCells>
  <pageMargins left="0" right="0" top="0.27559055118110237" bottom="0.15748031496062992" header="0.11811023622047245" footer="0.11811023622047245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2020</vt:lpstr>
      <vt:lpstr>'АПП подуш. 2020'!Заголовки_для_печати</vt:lpstr>
      <vt:lpstr>'АПП подуш.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dcterms:created xsi:type="dcterms:W3CDTF">2020-01-15T04:44:53Z</dcterms:created>
  <dcterms:modified xsi:type="dcterms:W3CDTF">2020-01-16T06:57:59Z</dcterms:modified>
</cp:coreProperties>
</file>